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11740" yWindow="310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E18" i="1"/>
  <c r="F18" i="1"/>
  <c r="D17" i="1"/>
  <c r="E17" i="1"/>
  <c r="F17" i="1"/>
  <c r="D16" i="1"/>
  <c r="E16" i="1"/>
  <c r="F16" i="1"/>
  <c r="D15" i="1"/>
  <c r="E15" i="1"/>
  <c r="F15" i="1"/>
  <c r="D14" i="1"/>
  <c r="E14" i="1"/>
  <c r="F14" i="1"/>
  <c r="D13" i="1"/>
  <c r="E13" i="1"/>
  <c r="F13" i="1"/>
  <c r="D12" i="1"/>
  <c r="E12" i="1"/>
  <c r="F12" i="1"/>
  <c r="E11" i="1"/>
  <c r="F11" i="1"/>
  <c r="D10" i="1"/>
  <c r="E10" i="1"/>
  <c r="F10" i="1"/>
  <c r="D9" i="1"/>
  <c r="E9" i="1"/>
  <c r="F9" i="1"/>
  <c r="E8" i="1"/>
  <c r="F8" i="1"/>
  <c r="D7" i="1"/>
  <c r="E7" i="1"/>
  <c r="F7" i="1"/>
  <c r="D6" i="1"/>
  <c r="E6" i="1"/>
  <c r="F6" i="1"/>
  <c r="D5" i="1"/>
  <c r="E5" i="1"/>
  <c r="F5" i="1"/>
  <c r="D4" i="1"/>
  <c r="E4" i="1"/>
  <c r="F4" i="1"/>
  <c r="D3" i="1"/>
  <c r="E3" i="1"/>
  <c r="F3" i="1"/>
  <c r="D2" i="1"/>
  <c r="E2" i="1"/>
  <c r="F2" i="1"/>
  <c r="C25" i="1"/>
  <c r="B19" i="1"/>
  <c r="B25" i="1"/>
  <c r="C21" i="1"/>
  <c r="B21" i="1"/>
</calcChain>
</file>

<file path=xl/sharedStrings.xml><?xml version="1.0" encoding="utf-8"?>
<sst xmlns="http://schemas.openxmlformats.org/spreadsheetml/2006/main" count="28" uniqueCount="24">
  <si>
    <t>University of Texas Arlington</t>
  </si>
  <si>
    <t>University of Texas, Austin</t>
  </si>
  <si>
    <t>University of Texas Brownsville</t>
  </si>
  <si>
    <t xml:space="preserve"> University of Texas  Dallas</t>
  </si>
  <si>
    <t xml:space="preserve"> University of Texas  El Paso</t>
  </si>
  <si>
    <t xml:space="preserve"> University of Texas  Pan American</t>
  </si>
  <si>
    <t xml:space="preserve"> University of Texas Permian Basin</t>
  </si>
  <si>
    <t xml:space="preserve"> University of Texas San Antonio</t>
  </si>
  <si>
    <t xml:space="preserve"> University of Texas Tyler</t>
  </si>
  <si>
    <t>UT SW Med Ctr - Dallas</t>
  </si>
  <si>
    <t>UT Med Br, Galveston</t>
  </si>
  <si>
    <t>UT MD Anderson</t>
  </si>
  <si>
    <t>UT HSC San Antonio</t>
  </si>
  <si>
    <t>UT HSC Tyler</t>
  </si>
  <si>
    <t>UT HSC Houston SPH</t>
  </si>
  <si>
    <t>UT school of public health/dental branch</t>
  </si>
  <si>
    <t>Houston Academy of Medicine (HAM)</t>
  </si>
  <si>
    <t xml:space="preserve"> </t>
  </si>
  <si>
    <t>2012 estimate</t>
  </si>
  <si>
    <t>Explanation, In additional to the listed assessment fees, there is a "Journals Fee " that amounts to about 14% of the fees.</t>
  </si>
  <si>
    <t>One needs to multiply the sum of the numbers in column D by 14% to get a number close to the number Springer says is its total charge to the Texas System. This is done in column D.</t>
  </si>
  <si>
    <t>There is a 2013 amendment to this contract which shows total cost going up by 4% from 2013 to 2014. I assume it also went up by 4% from 2013 5o 2014</t>
  </si>
  <si>
    <t>2013 est</t>
  </si>
  <si>
    <t>2014 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</si>
</sst>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scheme val="minor"/>
    </font>
    <font>
      <sz val="10"/>
      <color rgb="FF00000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36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44" fontId="2" fillId="0" borderId="1" xfId="1" applyFont="1" applyFill="1" applyBorder="1" applyAlignment="1">
      <alignment horizontal="left" vertical="center" wrapText="1"/>
    </xf>
    <xf numFmtId="44" fontId="2" fillId="0" borderId="1" xfId="0" applyNumberFormat="1" applyFont="1" applyBorder="1" applyAlignment="1">
      <alignment horizontal="left" vertical="center" wrapText="1"/>
    </xf>
    <xf numFmtId="44" fontId="2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36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F15" sqref="F15:F17"/>
    </sheetView>
  </sheetViews>
  <sheetFormatPr baseColWidth="10" defaultRowHeight="15" x14ac:dyDescent="0"/>
  <cols>
    <col min="1" max="1" width="37" customWidth="1"/>
    <col min="4" max="4" width="14" style="5" customWidth="1"/>
    <col min="5" max="5" width="11.33203125" style="5" bestFit="1" customWidth="1"/>
    <col min="6" max="6" width="13.5" style="5" customWidth="1"/>
  </cols>
  <sheetData>
    <row r="1" spans="1:6">
      <c r="B1">
        <v>2011</v>
      </c>
      <c r="C1">
        <v>2012</v>
      </c>
      <c r="D1" s="5" t="s">
        <v>18</v>
      </c>
      <c r="E1" s="7" t="s">
        <v>22</v>
      </c>
      <c r="F1" s="7" t="s">
        <v>23</v>
      </c>
    </row>
    <row r="2" spans="1:6">
      <c r="A2" s="1" t="s">
        <v>0</v>
      </c>
      <c r="B2" s="5">
        <v>199977</v>
      </c>
      <c r="C2" s="5">
        <v>207752</v>
      </c>
      <c r="D2" s="5">
        <f>C2*1.14</f>
        <v>236837.27999999997</v>
      </c>
      <c r="E2" s="5">
        <f>D2*1.04</f>
        <v>246310.77119999999</v>
      </c>
      <c r="F2" s="5">
        <f>E2*1.04</f>
        <v>256163.20204800001</v>
      </c>
    </row>
    <row r="3" spans="1:6">
      <c r="A3" s="1" t="s">
        <v>1</v>
      </c>
      <c r="B3" s="5">
        <v>580297</v>
      </c>
      <c r="C3" s="5">
        <v>604084</v>
      </c>
      <c r="D3" s="5">
        <f t="shared" ref="D3:D17" si="0">C3*1.14</f>
        <v>688655.75999999989</v>
      </c>
      <c r="E3" s="5">
        <f t="shared" ref="E3:F3" si="1">D3*1.04</f>
        <v>716201.99039999989</v>
      </c>
      <c r="F3" s="5">
        <f t="shared" si="1"/>
        <v>744850.07001599995</v>
      </c>
    </row>
    <row r="4" spans="1:6">
      <c r="A4" s="1" t="s">
        <v>2</v>
      </c>
      <c r="B4" s="5">
        <v>21074</v>
      </c>
      <c r="C4" s="5">
        <v>21425</v>
      </c>
      <c r="D4" s="5">
        <f t="shared" si="0"/>
        <v>24424.499999999996</v>
      </c>
      <c r="E4" s="5">
        <f t="shared" ref="E4:F4" si="2">D4*1.04</f>
        <v>25401.479999999996</v>
      </c>
      <c r="F4" s="5">
        <f t="shared" si="2"/>
        <v>26417.539199999996</v>
      </c>
    </row>
    <row r="5" spans="1:6">
      <c r="A5" s="2" t="s">
        <v>3</v>
      </c>
      <c r="B5" s="5">
        <v>180377</v>
      </c>
      <c r="C5" s="5">
        <v>198458</v>
      </c>
      <c r="D5" s="5">
        <f t="shared" si="0"/>
        <v>226242.11999999997</v>
      </c>
      <c r="E5" s="5">
        <f t="shared" ref="E5:F5" si="3">D5*1.04</f>
        <v>235291.80479999998</v>
      </c>
      <c r="F5" s="5">
        <f t="shared" si="3"/>
        <v>244703.47699199998</v>
      </c>
    </row>
    <row r="6" spans="1:6">
      <c r="A6" s="2" t="s">
        <v>4</v>
      </c>
      <c r="B6" s="5">
        <v>131503</v>
      </c>
      <c r="C6" s="5">
        <v>136345</v>
      </c>
      <c r="D6" s="5">
        <f t="shared" si="0"/>
        <v>155433.29999999999</v>
      </c>
      <c r="E6" s="5">
        <f t="shared" ref="E6:F6" si="4">D6*1.04</f>
        <v>161650.63199999998</v>
      </c>
      <c r="F6" s="5">
        <f t="shared" si="4"/>
        <v>168116.65727999998</v>
      </c>
    </row>
    <row r="7" spans="1:6">
      <c r="A7" s="2" t="s">
        <v>5</v>
      </c>
      <c r="B7" s="5">
        <v>68174</v>
      </c>
      <c r="C7" s="5">
        <v>69766</v>
      </c>
      <c r="D7" s="5">
        <f t="shared" si="0"/>
        <v>79533.239999999991</v>
      </c>
      <c r="E7" s="5">
        <f t="shared" ref="E7:F7" si="5">D7*1.04</f>
        <v>82714.569599999988</v>
      </c>
      <c r="F7" s="5">
        <f t="shared" si="5"/>
        <v>86023.152383999986</v>
      </c>
    </row>
    <row r="8" spans="1:6">
      <c r="A8" s="2" t="s">
        <v>6</v>
      </c>
      <c r="B8" s="5"/>
      <c r="C8" s="5"/>
      <c r="D8" s="5" t="s">
        <v>17</v>
      </c>
      <c r="E8" s="5" t="e">
        <f t="shared" ref="E8:F8" si="6">D8*1.04</f>
        <v>#VALUE!</v>
      </c>
      <c r="F8" s="5" t="e">
        <f t="shared" si="6"/>
        <v>#VALUE!</v>
      </c>
    </row>
    <row r="9" spans="1:6">
      <c r="A9" s="2" t="s">
        <v>7</v>
      </c>
      <c r="B9" s="5">
        <v>104592</v>
      </c>
      <c r="C9" s="5">
        <v>107642</v>
      </c>
      <c r="D9" s="5">
        <f t="shared" si="0"/>
        <v>122711.87999999999</v>
      </c>
      <c r="E9" s="5">
        <f t="shared" ref="E9:F9" si="7">D9*1.04</f>
        <v>127620.35519999999</v>
      </c>
      <c r="F9" s="5">
        <f t="shared" si="7"/>
        <v>132725.16940799999</v>
      </c>
    </row>
    <row r="10" spans="1:6">
      <c r="A10" s="3" t="s">
        <v>8</v>
      </c>
      <c r="B10" s="5">
        <v>12427</v>
      </c>
      <c r="C10" s="5">
        <v>12924</v>
      </c>
      <c r="D10" s="5">
        <f t="shared" si="0"/>
        <v>14733.359999999999</v>
      </c>
      <c r="E10" s="5">
        <f t="shared" ref="E10:F10" si="8">D10*1.04</f>
        <v>15322.694399999998</v>
      </c>
      <c r="F10" s="5">
        <f t="shared" si="8"/>
        <v>15935.602175999999</v>
      </c>
    </row>
    <row r="11" spans="1:6">
      <c r="A11" t="s">
        <v>9</v>
      </c>
      <c r="B11" s="5"/>
      <c r="C11" s="5"/>
      <c r="D11" s="5" t="s">
        <v>17</v>
      </c>
      <c r="E11" s="5" t="e">
        <f t="shared" ref="E11:F11" si="9">D11*1.04</f>
        <v>#VALUE!</v>
      </c>
      <c r="F11" s="5" t="e">
        <f t="shared" si="9"/>
        <v>#VALUE!</v>
      </c>
    </row>
    <row r="12" spans="1:6">
      <c r="A12" t="s">
        <v>10</v>
      </c>
      <c r="B12" s="5">
        <v>195476</v>
      </c>
      <c r="C12" s="5">
        <v>204679</v>
      </c>
      <c r="D12" s="5">
        <f t="shared" si="0"/>
        <v>233334.05999999997</v>
      </c>
      <c r="E12" s="5">
        <f t="shared" ref="E12:F12" si="10">D12*1.04</f>
        <v>242667.42239999998</v>
      </c>
      <c r="F12" s="5">
        <f t="shared" si="10"/>
        <v>252374.11929599999</v>
      </c>
    </row>
    <row r="13" spans="1:6">
      <c r="A13" t="s">
        <v>11</v>
      </c>
      <c r="B13" s="5">
        <v>94259</v>
      </c>
      <c r="C13" s="5">
        <v>98232</v>
      </c>
      <c r="D13" s="5">
        <f t="shared" si="0"/>
        <v>111984.48</v>
      </c>
      <c r="E13" s="5">
        <f t="shared" ref="E13:F13" si="11">D13*1.04</f>
        <v>116463.85920000001</v>
      </c>
      <c r="F13" s="5">
        <f t="shared" si="11"/>
        <v>121122.413568</v>
      </c>
    </row>
    <row r="14" spans="1:6">
      <c r="A14" t="s">
        <v>12</v>
      </c>
      <c r="B14" s="5">
        <v>118547</v>
      </c>
      <c r="C14" s="5">
        <v>122866</v>
      </c>
      <c r="D14" s="5">
        <f t="shared" si="0"/>
        <v>140067.24</v>
      </c>
      <c r="E14" s="5">
        <f t="shared" ref="E14:F14" si="12">D14*1.04</f>
        <v>145669.9296</v>
      </c>
      <c r="F14" s="5">
        <f t="shared" si="12"/>
        <v>151496.726784</v>
      </c>
    </row>
    <row r="15" spans="1:6">
      <c r="A15" t="s">
        <v>13</v>
      </c>
      <c r="B15" s="5">
        <v>34143</v>
      </c>
      <c r="C15" s="5">
        <v>12923</v>
      </c>
      <c r="D15" s="5">
        <f t="shared" si="0"/>
        <v>14732.22</v>
      </c>
      <c r="E15" s="5">
        <f t="shared" ref="E15:F15" si="13">D15*1.04</f>
        <v>15321.5088</v>
      </c>
      <c r="F15" s="5">
        <f t="shared" si="13"/>
        <v>15934.369151999999</v>
      </c>
    </row>
    <row r="16" spans="1:6">
      <c r="A16" s="4" t="s">
        <v>14</v>
      </c>
      <c r="B16" s="5">
        <v>13213</v>
      </c>
      <c r="C16" s="5">
        <v>13863</v>
      </c>
      <c r="D16" s="5">
        <f t="shared" si="0"/>
        <v>15803.819999999998</v>
      </c>
      <c r="E16" s="5">
        <f t="shared" ref="E16:F16" si="14">D16*1.04</f>
        <v>16435.9728</v>
      </c>
      <c r="F16" s="5">
        <f t="shared" si="14"/>
        <v>17093.411712000001</v>
      </c>
    </row>
    <row r="17" spans="1:6">
      <c r="A17" t="s">
        <v>15</v>
      </c>
      <c r="B17" s="5">
        <v>492</v>
      </c>
      <c r="C17" s="5">
        <v>512</v>
      </c>
      <c r="D17" s="5">
        <f t="shared" si="0"/>
        <v>583.67999999999995</v>
      </c>
      <c r="E17" s="5">
        <f t="shared" ref="E17:F17" si="15">D17*1.04</f>
        <v>607.02719999999999</v>
      </c>
      <c r="F17" s="5">
        <f t="shared" si="15"/>
        <v>631.30828800000006</v>
      </c>
    </row>
    <row r="18" spans="1:6">
      <c r="A18" t="s">
        <v>16</v>
      </c>
      <c r="B18" s="5"/>
      <c r="C18" s="5"/>
      <c r="E18" s="5">
        <f t="shared" ref="E18:F18" si="16">D18*1.04</f>
        <v>0</v>
      </c>
      <c r="F18" s="5">
        <f t="shared" si="16"/>
        <v>0</v>
      </c>
    </row>
    <row r="19" spans="1:6">
      <c r="B19" s="5">
        <f>SUM(B2:B18)</f>
        <v>1754551</v>
      </c>
      <c r="C19" s="5">
        <f>SUM(C2:C18)</f>
        <v>1811471</v>
      </c>
      <c r="D19" s="5">
        <f>C19*1.14</f>
        <v>2065076.9399999997</v>
      </c>
      <c r="E19" s="5">
        <f t="shared" ref="E19:F19" si="17">D19*1.04</f>
        <v>2147680.0175999999</v>
      </c>
      <c r="F19" s="5">
        <f t="shared" si="17"/>
        <v>2233587.2183039999</v>
      </c>
    </row>
    <row r="20" spans="1:6">
      <c r="B20" s="5">
        <v>242801</v>
      </c>
      <c r="C20" s="5">
        <v>258329</v>
      </c>
    </row>
    <row r="21" spans="1:6">
      <c r="B21" s="5">
        <f>B19+B20</f>
        <v>1997352</v>
      </c>
      <c r="C21" s="5">
        <f>C19+C20</f>
        <v>2069800</v>
      </c>
    </row>
    <row r="25" spans="1:6">
      <c r="B25">
        <f>B20/B19</f>
        <v>0.13838355225923898</v>
      </c>
      <c r="C25">
        <f>C20/C19</f>
        <v>0.1426073064376962</v>
      </c>
    </row>
    <row r="26" spans="1:6">
      <c r="C26" s="6" t="s">
        <v>17</v>
      </c>
    </row>
    <row r="27" spans="1:6">
      <c r="A27" t="s">
        <v>19</v>
      </c>
      <c r="C27" s="6" t="s">
        <v>17</v>
      </c>
      <c r="D27" s="5" t="s">
        <v>17</v>
      </c>
    </row>
    <row r="28" spans="1:6">
      <c r="A28" t="s">
        <v>20</v>
      </c>
    </row>
    <row r="29" spans="1:6">
      <c r="A29" t="s">
        <v>21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 Santa Barbara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 Bergstrom</dc:creator>
  <cp:lastModifiedBy>Ted Bergstrom</cp:lastModifiedBy>
  <dcterms:created xsi:type="dcterms:W3CDTF">2014-12-12T23:20:21Z</dcterms:created>
  <dcterms:modified xsi:type="dcterms:W3CDTF">2014-12-13T01:42:35Z</dcterms:modified>
</cp:coreProperties>
</file>